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<sst xmlns="http://schemas.openxmlformats.org/spreadsheetml/2006/main" count="168" uniqueCount="113">
  <si>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</si>
  <si>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</si>
  <si>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</si>
  <si>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</si>
  <si>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</si>
  <si>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</si>
  <si>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</si>
  <si>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</si>
  <si>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</si>
  <si>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</si>
  <si>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</si>
  <si>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</si>
  <si>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</si>
  <si>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</si>
  <si>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</si>
  <si>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</si>
  <si>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</si>
  <si>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</si>
  <si>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</si>
  <si>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</si>
  <si>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</si>
  <si>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</si>
  <si>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</si>
  <si>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</si>
  <si>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</si>
  <si>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</si>
  <si>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</si>
  <si>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</si>
  <si>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</si>
  <si>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</si>
  <si>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</si>
  <si>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</si>
  <si>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</si>
  <si>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</si>
  <si>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</si>
  <si>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</si>
  <si>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</si>
  <si>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</si>
  <si>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</si>
  <si>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</si>
  <si>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</si>
  <si>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</si>
  <si>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</si>
  <si>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</si>
  <si>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</si>
  <si>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</si>
  <si>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</si>
  <si>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</si>
  <si>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</si>
  <si>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</si>
  <si>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</si>
  <si>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</si>
  <si>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</si>
  <si>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</si>
  <si>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</si>
  <si>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</si>
  <si>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</si>
  <si>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</si>
  <si>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</si>
  <si>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</si>
  <si>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</si>
  <si>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</si>
  <si>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</si>
  <si>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</si>
  <si>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</si>
  <si>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</si>
  <si>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</si>
  <si>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</si>
  <si>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</si>
  <si>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</si>
  <si>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</si>
  <si>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</si>
  <si>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</si>
  <si>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</si>
  <si>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</si>
  <si>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</si>
  <si>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</si>
  <si>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</si>
  <si>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</si>
  <si>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</si>
  <si>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</si>
  <si>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</si>
  <si>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</si>
  <si>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</si>
  <si>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</si>
  <si>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</si>
  <si>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</si>
  <si>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</si>
  <si>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</si>
  <si>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</si>
  <si>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</si>
  <si>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</si>
  <si>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</si>
  <si>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</si>
  <si>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</si>
  <si>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</si>
  <si>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</si>
  <si>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</si>
  <si>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</si>
  <si>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</si>
  <si>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</si>
  <si>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</si>
  <si>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</si>
  <si>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</si>
  <si>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</si>
  <si>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</si>
  <si>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</si>
  <si>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</si>
  <si>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</si>
  <si>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</si>
  <si>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</si>
  <si>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</si>
  <si>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12.07.2019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</si>
</sst>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114924.1</c:v>
                </c:pt>
              </c:numCache>
            </c:numRef>
          </c:val>
          <c:shape val="box"/>
        </c:ser>
        <c:shape val="box"/>
        <c:axId val="53980384"/>
        <c:axId val="16061409"/>
      </c:bar3D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61409"/>
        <c:crosses val="autoZero"/>
        <c:auto val="1"/>
        <c:lblOffset val="100"/>
        <c:tickLblSkip val="1"/>
        <c:noMultiLvlLbl val="0"/>
      </c:catAx>
      <c:valAx>
        <c:axId val="16061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0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527116.8999999999</c:v>
                </c:pt>
              </c:numCache>
            </c:numRef>
          </c:val>
          <c:shape val="box"/>
        </c:ser>
        <c:shape val="box"/>
        <c:axId val="10334954"/>
        <c:axId val="25905723"/>
      </c:bar3DChart>
      <c:catAx>
        <c:axId val="10334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5723"/>
        <c:crosses val="autoZero"/>
        <c:auto val="1"/>
        <c:lblOffset val="100"/>
        <c:tickLblSkip val="1"/>
        <c:noMultiLvlLbl val="0"/>
      </c:catAx>
      <c:valAx>
        <c:axId val="2590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4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216848.9369999999</c:v>
                </c:pt>
              </c:numCache>
            </c:numRef>
          </c:val>
          <c:shape val="box"/>
        </c:ser>
        <c:shape val="box"/>
        <c:axId val="31824916"/>
        <c:axId val="17988789"/>
      </c:bar3DChart>
      <c:catAx>
        <c:axId val="31824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88789"/>
        <c:crosses val="autoZero"/>
        <c:auto val="1"/>
        <c:lblOffset val="100"/>
        <c:tickLblSkip val="1"/>
        <c:noMultiLvlLbl val="0"/>
      </c:catAx>
      <c:valAx>
        <c:axId val="1798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4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13341.799999999997</c:v>
                </c:pt>
              </c:numCache>
            </c:numRef>
          </c:val>
          <c:shape val="box"/>
        </c:ser>
        <c:shape val="box"/>
        <c:axId val="27681374"/>
        <c:axId val="47805775"/>
      </c:bar3D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05775"/>
        <c:crosses val="autoZero"/>
        <c:auto val="1"/>
        <c:lblOffset val="100"/>
        <c:tickLblSkip val="1"/>
        <c:noMultiLvlLbl val="0"/>
      </c:catAx>
      <c:valAx>
        <c:axId val="47805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1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24047.600000000002</c:v>
                </c:pt>
              </c:numCache>
            </c:numRef>
          </c:val>
          <c:shape val="box"/>
        </c:ser>
        <c:shape val="box"/>
        <c:axId val="27598792"/>
        <c:axId val="47062537"/>
      </c:bar3D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62537"/>
        <c:crosses val="autoZero"/>
        <c:auto val="1"/>
        <c:lblOffset val="100"/>
        <c:tickLblSkip val="2"/>
        <c:noMultiLvlLbl val="0"/>
      </c:catAx>
      <c:valAx>
        <c:axId val="47062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8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5370.099999999999</c:v>
                </c:pt>
              </c:numCache>
            </c:numRef>
          </c:val>
          <c:shape val="box"/>
        </c:ser>
        <c:shape val="box"/>
        <c:axId val="20909650"/>
        <c:axId val="53969123"/>
      </c:bar3D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69123"/>
        <c:crosses val="autoZero"/>
        <c:auto val="1"/>
        <c:lblOffset val="100"/>
        <c:tickLblSkip val="1"/>
        <c:noMultiLvlLbl val="0"/>
      </c:catAx>
      <c:valAx>
        <c:axId val="53969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9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51261.299999999996</c:v>
                </c:pt>
              </c:numCache>
            </c:numRef>
          </c:val>
          <c:shape val="box"/>
        </c:ser>
        <c:shape val="box"/>
        <c:axId val="15960060"/>
        <c:axId val="9422813"/>
      </c:bar3D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22813"/>
        <c:crosses val="autoZero"/>
        <c:auto val="1"/>
        <c:lblOffset val="100"/>
        <c:tickLblSkip val="1"/>
        <c:noMultiLvlLbl val="0"/>
      </c:catAx>
      <c:valAx>
        <c:axId val="942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527116.8999999999</c:v>
                </c:pt>
                <c:pt idx="1">
                  <c:v>216848.9369999999</c:v>
                </c:pt>
                <c:pt idx="2">
                  <c:v>13341.799999999997</c:v>
                </c:pt>
                <c:pt idx="3">
                  <c:v>24047.600000000002</c:v>
                </c:pt>
                <c:pt idx="4">
                  <c:v>5370.099999999999</c:v>
                </c:pt>
                <c:pt idx="5">
                  <c:v>114924.1</c:v>
                </c:pt>
                <c:pt idx="6">
                  <c:v>51261.299999999996</c:v>
                </c:pt>
              </c:numCache>
            </c:numRef>
          </c:val>
          <c:shape val="box"/>
        </c:ser>
        <c:shape val="box"/>
        <c:axId val="17696454"/>
        <c:axId val="25050359"/>
      </c:bar3D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6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576795.2</c:v>
                </c:pt>
                <c:pt idx="1">
                  <c:v>62537.19999999998</c:v>
                </c:pt>
                <c:pt idx="2">
                  <c:v>26503.100000000002</c:v>
                </c:pt>
                <c:pt idx="3">
                  <c:v>40611.40000000001</c:v>
                </c:pt>
                <c:pt idx="4">
                  <c:v>38.49999999999999</c:v>
                </c:pt>
                <c:pt idx="5">
                  <c:v>576380.8567899999</c:v>
                </c:pt>
              </c:numCache>
            </c:numRef>
          </c:val>
          <c:shape val="box"/>
        </c:ser>
        <c:shape val="box"/>
        <c:axId val="24126640"/>
        <c:axId val="15813169"/>
      </c:bar3DChart>
      <c:catAx>
        <c:axId val="241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13169"/>
        <c:crosses val="autoZero"/>
        <c:auto val="1"/>
        <c:lblOffset val="100"/>
        <c:tickLblSkip val="1"/>
        <c:noMultiLvlLbl val="0"/>
      </c:catAx>
      <c:valAx>
        <c:axId val="15813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6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4" sqref="D15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</f>
        <v>527116.8999999999</v>
      </c>
      <c r="E6" s="3">
        <f>D6/D156*100</f>
        <v>41.08899873311477</v>
      </c>
      <c r="F6" s="3">
        <f>D6/B6*100</f>
        <v>91.03738008657858</v>
      </c>
      <c r="G6" s="3">
        <f aca="true" t="shared" si="0" ref="G6:G43">D6/C6*100</f>
        <v>57.17486269687056</v>
      </c>
      <c r="H6" s="36">
        <f aca="true" t="shared" si="1" ref="H6:H12">B6-D6</f>
        <v>51894.60000000009</v>
      </c>
      <c r="I6" s="36">
        <f aca="true" t="shared" si="2" ref="I6:I43">C6-D6</f>
        <v>394821.30000000005</v>
      </c>
      <c r="J6" s="135"/>
      <c r="L6" s="136">
        <f>H6-H7</f>
        <v>44503.2000000001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</f>
        <v>188850.7</v>
      </c>
      <c r="E7" s="125">
        <f>D7/D6*100</f>
        <v>35.827100212495566</v>
      </c>
      <c r="F7" s="125">
        <f>D7/B7*100</f>
        <v>96.23352991024862</v>
      </c>
      <c r="G7" s="125">
        <f>D7/C7*100</f>
        <v>63.169346740728</v>
      </c>
      <c r="H7" s="124">
        <f t="shared" si="1"/>
        <v>7391.399999999994</v>
      </c>
      <c r="I7" s="124">
        <f t="shared" si="2"/>
        <v>110108.70000000001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</f>
        <v>434539.90000000014</v>
      </c>
      <c r="E8" s="93">
        <f>D8/D6*100</f>
        <v>82.4371026616677</v>
      </c>
      <c r="F8" s="93">
        <f>D8/B8*100</f>
        <v>93.5748915858379</v>
      </c>
      <c r="G8" s="93">
        <f t="shared" si="0"/>
        <v>59.571532878136225</v>
      </c>
      <c r="H8" s="91">
        <f t="shared" si="1"/>
        <v>29836.699999999837</v>
      </c>
      <c r="I8" s="91">
        <f t="shared" si="2"/>
        <v>294902.2999999998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0.007133142572359186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</f>
        <v>24550.4</v>
      </c>
      <c r="E10" s="93">
        <f>D10/D6*100</f>
        <v>4.657486792777846</v>
      </c>
      <c r="F10" s="93">
        <f aca="true" t="shared" si="3" ref="F10:F41">D10/B10*100</f>
        <v>90.93549056212406</v>
      </c>
      <c r="G10" s="93">
        <f t="shared" si="0"/>
        <v>56.515913977504496</v>
      </c>
      <c r="H10" s="91">
        <f t="shared" si="1"/>
        <v>2447.199999999997</v>
      </c>
      <c r="I10" s="91">
        <f t="shared" si="2"/>
        <v>18889.4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</f>
        <v>49459.69999999998</v>
      </c>
      <c r="E11" s="93">
        <f>D11/D6*100</f>
        <v>9.383060949098766</v>
      </c>
      <c r="F11" s="93">
        <f t="shared" si="3"/>
        <v>86.64614662312725</v>
      </c>
      <c r="G11" s="93">
        <f t="shared" si="0"/>
        <v>50.33676784289457</v>
      </c>
      <c r="H11" s="91">
        <f t="shared" si="1"/>
        <v>7622.700000000012</v>
      </c>
      <c r="I11" s="91">
        <f t="shared" si="2"/>
        <v>48797.90000000002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</f>
        <v>6447.500000000001</v>
      </c>
      <c r="E12" s="93">
        <f>D12/D6*100</f>
        <v>1.223163211044837</v>
      </c>
      <c r="F12" s="93">
        <f t="shared" si="3"/>
        <v>82.96445942815967</v>
      </c>
      <c r="G12" s="93">
        <f t="shared" si="0"/>
        <v>49.636244659147785</v>
      </c>
      <c r="H12" s="91">
        <f t="shared" si="1"/>
        <v>1323.8999999999987</v>
      </c>
      <c r="I12" s="91">
        <f t="shared" si="2"/>
        <v>6541.999999999999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12081.799999999785</v>
      </c>
      <c r="E13" s="93">
        <f>D13/D6*100</f>
        <v>2.2920532428385028</v>
      </c>
      <c r="F13" s="93">
        <f t="shared" si="3"/>
        <v>53.1493326529345</v>
      </c>
      <c r="G13" s="93">
        <f t="shared" si="0"/>
        <v>32.043645005065194</v>
      </c>
      <c r="H13" s="91">
        <f aca="true" t="shared" si="4" ref="H13:H44">B13-D13</f>
        <v>10650.000000000255</v>
      </c>
      <c r="I13" s="91">
        <f t="shared" si="2"/>
        <v>25622.400000000198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</f>
        <v>216848.9369999999</v>
      </c>
      <c r="E18" s="3">
        <f>D18/D156*100</f>
        <v>16.903471881987244</v>
      </c>
      <c r="F18" s="3">
        <f>D18/B18*100</f>
        <v>85.42613095139605</v>
      </c>
      <c r="G18" s="3">
        <f t="shared" si="0"/>
        <v>51.82115436638078</v>
      </c>
      <c r="H18" s="156">
        <f t="shared" si="4"/>
        <v>36994.8630000001</v>
      </c>
      <c r="I18" s="36">
        <f t="shared" si="2"/>
        <v>201607.4630000002</v>
      </c>
      <c r="J18" s="135"/>
      <c r="L18" s="136">
        <f>H18-H19</f>
        <v>32301.90000000011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</f>
        <v>114973.437</v>
      </c>
      <c r="E19" s="125">
        <f>D19/D18*100</f>
        <v>53.0200602274569</v>
      </c>
      <c r="F19" s="125">
        <f t="shared" si="3"/>
        <v>96.07829516054632</v>
      </c>
      <c r="G19" s="125">
        <f t="shared" si="0"/>
        <v>55.98734929227815</v>
      </c>
      <c r="H19" s="124">
        <f t="shared" si="4"/>
        <v>4692.962999999989</v>
      </c>
      <c r="I19" s="124">
        <f t="shared" si="2"/>
        <v>90382.66300000003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0.2290534631488649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216352.23699999988</v>
      </c>
      <c r="E25" s="93">
        <f>D25/D18*100</f>
        <v>99.77094653685114</v>
      </c>
      <c r="F25" s="93">
        <f t="shared" si="3"/>
        <v>85.42817572553966</v>
      </c>
      <c r="G25" s="93">
        <f t="shared" si="0"/>
        <v>51.82623288147039</v>
      </c>
      <c r="H25" s="91">
        <f t="shared" si="4"/>
        <v>36904.06300000011</v>
      </c>
      <c r="I25" s="91">
        <f t="shared" si="2"/>
        <v>201104.76300000018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</f>
        <v>13341.799999999997</v>
      </c>
      <c r="E33" s="3">
        <f>D33/D156*100</f>
        <v>1.0399992929414152</v>
      </c>
      <c r="F33" s="3">
        <f>D33/B33*100</f>
        <v>85.86727765370678</v>
      </c>
      <c r="G33" s="155">
        <f t="shared" si="0"/>
        <v>48.98949842109127</v>
      </c>
      <c r="H33" s="156">
        <f t="shared" si="4"/>
        <v>2195.9000000000015</v>
      </c>
      <c r="I33" s="36">
        <f t="shared" si="2"/>
        <v>13892.200000000003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</f>
        <v>7503.700000000002</v>
      </c>
      <c r="E34" s="93">
        <f>D34/D33*100</f>
        <v>56.24203630694511</v>
      </c>
      <c r="F34" s="93">
        <f t="shared" si="3"/>
        <v>88.64382752510339</v>
      </c>
      <c r="G34" s="93">
        <f t="shared" si="0"/>
        <v>52.636120035354054</v>
      </c>
      <c r="H34" s="91">
        <f t="shared" si="4"/>
        <v>961.2999999999984</v>
      </c>
      <c r="I34" s="91">
        <f t="shared" si="2"/>
        <v>6752.099999999998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0.40849060846362567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7.331844278882913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1.8685634622015026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0.4474658591794212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4496.399999999996</v>
      </c>
      <c r="E39" s="93">
        <f>D39/D33*100</f>
        <v>33.701599484327424</v>
      </c>
      <c r="F39" s="93">
        <f t="shared" si="3"/>
        <v>83.84582393197451</v>
      </c>
      <c r="G39" s="93">
        <f t="shared" si="0"/>
        <v>47.090118866837685</v>
      </c>
      <c r="H39" s="91">
        <f t="shared" si="4"/>
        <v>866.3000000000029</v>
      </c>
      <c r="I39" s="91">
        <f t="shared" si="2"/>
        <v>5052.100000000004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</f>
        <v>442.1000000000001</v>
      </c>
      <c r="E43" s="3">
        <f>D43/D156*100</f>
        <v>0.03446189325348902</v>
      </c>
      <c r="F43" s="3">
        <f>D43/B43*100</f>
        <v>77.69771528998244</v>
      </c>
      <c r="G43" s="3">
        <f t="shared" si="0"/>
        <v>45.10764207733906</v>
      </c>
      <c r="H43" s="156">
        <f t="shared" si="4"/>
        <v>126.89999999999992</v>
      </c>
      <c r="I43" s="36">
        <f t="shared" si="2"/>
        <v>538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346.4+682.6-0.1+14.1+556.7+0.1+721.1+127.1+71.4+15.4+390.3+13.9+56.1+905.8+4.8+61.3+2.9+439.8+0.3+42+847.9+8.3+402.3+0.1+20.1+0.2+4.4+30.8+63.8+859.4+10.5+475.1+926.2+39.3+521.9</f>
        <v>8662.300000000001</v>
      </c>
      <c r="E46" s="3">
        <f>D46/D156*100</f>
        <v>0.6752301694858582</v>
      </c>
      <c r="F46" s="3">
        <f>D46/B46*100</f>
        <v>88.34393995023049</v>
      </c>
      <c r="G46" s="3">
        <f aca="true" t="shared" si="5" ref="G46:G78">D46/C46*100</f>
        <v>51.254090067275335</v>
      </c>
      <c r="H46" s="36">
        <f>B46-D46</f>
        <v>1142.8999999999996</v>
      </c>
      <c r="I46" s="36">
        <f aca="true" t="shared" si="6" ref="I46:I79">C46-D46</f>
        <v>8238.399999999996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</f>
        <v>7858</v>
      </c>
      <c r="E47" s="93">
        <f>D47/D46*100</f>
        <v>90.71493714140585</v>
      </c>
      <c r="F47" s="93">
        <f aca="true" t="shared" si="7" ref="F47:F76">D47/B47*100</f>
        <v>89.65713959723887</v>
      </c>
      <c r="G47" s="93">
        <f t="shared" si="5"/>
        <v>51.45734698020418</v>
      </c>
      <c r="H47" s="91">
        <f aca="true" t="shared" si="8" ref="H47:H76">B47-D47</f>
        <v>906.5</v>
      </c>
      <c r="I47" s="91">
        <f t="shared" si="6"/>
        <v>7412.9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0.01038985027071332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0.6603327060942243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</f>
        <v>536.6</v>
      </c>
      <c r="E50" s="93">
        <f>D50/D46*100</f>
        <v>6.194659616960853</v>
      </c>
      <c r="F50" s="93">
        <f t="shared" si="7"/>
        <v>76.03797647725662</v>
      </c>
      <c r="G50" s="93">
        <f t="shared" si="5"/>
        <v>53.74599358974359</v>
      </c>
      <c r="H50" s="91">
        <f t="shared" si="8"/>
        <v>169.10000000000002</v>
      </c>
      <c r="I50" s="91">
        <f t="shared" si="6"/>
        <v>461.79999999999995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209.60000000000107</v>
      </c>
      <c r="E51" s="93">
        <f>D51/D46*100</f>
        <v>2.419680685268359</v>
      </c>
      <c r="F51" s="93">
        <f t="shared" si="7"/>
        <v>77.14390872285628</v>
      </c>
      <c r="G51" s="93">
        <f t="shared" si="5"/>
        <v>40.03820439350565</v>
      </c>
      <c r="H51" s="91">
        <f t="shared" si="8"/>
        <v>62.09999999999965</v>
      </c>
      <c r="I51" s="91">
        <f t="shared" si="6"/>
        <v>313.89999999999645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</f>
        <v>24047.600000000002</v>
      </c>
      <c r="E52" s="3">
        <f>D52/D156*100</f>
        <v>1.874521203805932</v>
      </c>
      <c r="F52" s="3">
        <f>D52/B52*100</f>
        <v>75.3229342855353</v>
      </c>
      <c r="G52" s="3">
        <f t="shared" si="5"/>
        <v>46.73629547283194</v>
      </c>
      <c r="H52" s="36">
        <f>B52-D52</f>
        <v>7878.399999999998</v>
      </c>
      <c r="I52" s="36">
        <f t="shared" si="6"/>
        <v>27406.2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</f>
        <v>14473.1</v>
      </c>
      <c r="E53" s="93">
        <f>D53/D52*100</f>
        <v>60.18521598828988</v>
      </c>
      <c r="F53" s="93">
        <f t="shared" si="7"/>
        <v>85.07332843497429</v>
      </c>
      <c r="G53" s="93">
        <f t="shared" si="5"/>
        <v>55.75175559227886</v>
      </c>
      <c r="H53" s="91">
        <f t="shared" si="8"/>
        <v>2539.3999999999996</v>
      </c>
      <c r="I53" s="91">
        <f t="shared" si="6"/>
        <v>11486.800000000001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6.193965302150736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</f>
        <v>687.3999999999999</v>
      </c>
      <c r="E56" s="93">
        <f>D56/D52*100</f>
        <v>2.8584973136612377</v>
      </c>
      <c r="F56" s="93">
        <f t="shared" si="7"/>
        <v>85.48687974132568</v>
      </c>
      <c r="G56" s="93">
        <f t="shared" si="5"/>
        <v>48.69996457669145</v>
      </c>
      <c r="H56" s="91">
        <f t="shared" si="8"/>
        <v>116.70000000000016</v>
      </c>
      <c r="I56" s="91">
        <f t="shared" si="6"/>
        <v>724.1000000000001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5.0067366389993175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6193.600000000002</v>
      </c>
      <c r="E58" s="93">
        <f>D58/D52*100</f>
        <v>25.755584756898823</v>
      </c>
      <c r="F58" s="93">
        <f t="shared" si="7"/>
        <v>64.55432335529062</v>
      </c>
      <c r="G58" s="93">
        <f t="shared" si="5"/>
        <v>37.98845674961206</v>
      </c>
      <c r="H58" s="91">
        <f>B58-D58</f>
        <v>3400.7999999999956</v>
      </c>
      <c r="I58" s="91">
        <f>C58-D58</f>
        <v>10110.3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</f>
        <v>5370.099999999999</v>
      </c>
      <c r="E60" s="3">
        <f>D60/D156*100</f>
        <v>0.4186017031453547</v>
      </c>
      <c r="F60" s="3">
        <f>D60/B60*100</f>
        <v>79.3196655933355</v>
      </c>
      <c r="G60" s="3">
        <f t="shared" si="5"/>
        <v>60.65236788307977</v>
      </c>
      <c r="H60" s="36">
        <f>B60-D60</f>
        <v>1400.1000000000004</v>
      </c>
      <c r="I60" s="36">
        <f t="shared" si="6"/>
        <v>3483.8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</f>
        <v>1898.6000000000001</v>
      </c>
      <c r="E61" s="93">
        <f>D61/D60*100</f>
        <v>35.355021321763104</v>
      </c>
      <c r="F61" s="93">
        <f t="shared" si="7"/>
        <v>87.49308755760369</v>
      </c>
      <c r="G61" s="93">
        <f t="shared" si="5"/>
        <v>52.3477349802862</v>
      </c>
      <c r="H61" s="91">
        <f t="shared" si="8"/>
        <v>271.39999999999986</v>
      </c>
      <c r="I61" s="91">
        <f t="shared" si="6"/>
        <v>1728.3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6.545501945960039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</f>
        <v>246.00000000000003</v>
      </c>
      <c r="E63" s="93">
        <f>D63/D60*100</f>
        <v>4.580920280814139</v>
      </c>
      <c r="F63" s="93">
        <f t="shared" si="7"/>
        <v>76.92307692307693</v>
      </c>
      <c r="G63" s="93">
        <f t="shared" si="5"/>
        <v>51.75678518830213</v>
      </c>
      <c r="H63" s="91">
        <f t="shared" si="8"/>
        <v>73.79999999999998</v>
      </c>
      <c r="I63" s="91">
        <f t="shared" si="6"/>
        <v>229.29999999999998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494.9+450.8+494.9+146.2+852.6</f>
        <v>2439.4</v>
      </c>
      <c r="E64" s="93">
        <f>D64/D60*100</f>
        <v>45.425597288691094</v>
      </c>
      <c r="F64" s="93">
        <f t="shared" si="7"/>
        <v>74.34475192002927</v>
      </c>
      <c r="G64" s="93">
        <f t="shared" si="5"/>
        <v>71.03462333653651</v>
      </c>
      <c r="H64" s="91">
        <f t="shared" si="8"/>
        <v>841.7999999999997</v>
      </c>
      <c r="I64" s="91">
        <f t="shared" si="6"/>
        <v>994.6999999999998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434.599999999999</v>
      </c>
      <c r="E65" s="93">
        <f>D65/D60*100</f>
        <v>8.092959162771624</v>
      </c>
      <c r="F65" s="93">
        <f t="shared" si="7"/>
        <v>75.03453038674019</v>
      </c>
      <c r="G65" s="93">
        <f t="shared" si="5"/>
        <v>48.418003565062286</v>
      </c>
      <c r="H65" s="91">
        <f t="shared" si="8"/>
        <v>144.60000000000082</v>
      </c>
      <c r="I65" s="91">
        <f t="shared" si="6"/>
        <v>463.0000000000009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0.01936289139146499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</f>
        <v>114924.1</v>
      </c>
      <c r="E92" s="3">
        <f>D92/D156*100</f>
        <v>8.958385131086398</v>
      </c>
      <c r="F92" s="3">
        <f aca="true" t="shared" si="11" ref="F92:F98">D92/B92*100</f>
        <v>87.36027377787778</v>
      </c>
      <c r="G92" s="3">
        <f t="shared" si="9"/>
        <v>52.906216350715376</v>
      </c>
      <c r="H92" s="36">
        <f aca="true" t="shared" si="12" ref="H92:H98">B92-D92</f>
        <v>16627.79999999999</v>
      </c>
      <c r="I92" s="36">
        <f t="shared" si="10"/>
        <v>102298.19999999998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</f>
        <v>109000.39999999997</v>
      </c>
      <c r="E93" s="93">
        <f>D93/D92*100</f>
        <v>94.84555458776703</v>
      </c>
      <c r="F93" s="93">
        <f t="shared" si="11"/>
        <v>87.95497367412396</v>
      </c>
      <c r="G93" s="93">
        <f t="shared" si="9"/>
        <v>55.48246149836707</v>
      </c>
      <c r="H93" s="91">
        <f t="shared" si="12"/>
        <v>14927.100000000035</v>
      </c>
      <c r="I93" s="91">
        <f t="shared" si="10"/>
        <v>87458.80000000005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1.1689454170187106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4580.300000000041</v>
      </c>
      <c r="E96" s="93">
        <f>D96/D92*100</f>
        <v>3.985499995214268</v>
      </c>
      <c r="F96" s="93">
        <f t="shared" si="11"/>
        <v>73.3763737143963</v>
      </c>
      <c r="G96" s="93">
        <f>D96/C96*100</f>
        <v>25.36381960749594</v>
      </c>
      <c r="H96" s="91">
        <f t="shared" si="12"/>
        <v>1661.8999999999533</v>
      </c>
      <c r="I96" s="91">
        <f>C96-D96</f>
        <v>13478.099999999935</v>
      </c>
    </row>
    <row r="97" spans="1:10" ht="18.75">
      <c r="A97" s="75" t="s">
        <v>10</v>
      </c>
      <c r="B97" s="83">
        <f>60184-243-100</f>
        <v>59841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</f>
        <v>51261.299999999996</v>
      </c>
      <c r="E97" s="74">
        <f>D97/D156*100</f>
        <v>3.9958413224046057</v>
      </c>
      <c r="F97" s="76">
        <f t="shared" si="11"/>
        <v>85.66250563994585</v>
      </c>
      <c r="G97" s="73">
        <f>D97/C97*100</f>
        <v>38.375239839166454</v>
      </c>
      <c r="H97" s="77">
        <f t="shared" si="12"/>
        <v>8579.700000000004</v>
      </c>
      <c r="I97" s="79">
        <f>C97-D97</f>
        <v>82317.80000000002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101+2.6+598.7+1.6+2603.8+3.8+0.7+1149.5+2.1+129.3+1033.7+0.3+164.7+461.5+907.4+167.5+105.4+83.7+677.1+35.3+47.9+8.7+62.1</f>
        <v>8348.4</v>
      </c>
      <c r="E98" s="115">
        <f>D98/D97*100</f>
        <v>16.285970117808173</v>
      </c>
      <c r="F98" s="116">
        <f t="shared" si="11"/>
        <v>89.80057225222123</v>
      </c>
      <c r="G98" s="117">
        <f>D98/C98*100</f>
        <v>50.97761440103562</v>
      </c>
      <c r="H98" s="118">
        <f t="shared" si="12"/>
        <v>948.2000000000007</v>
      </c>
      <c r="I98" s="107">
        <f>C98-D98</f>
        <v>8028.200000000001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</f>
        <v>32865.30000000001</v>
      </c>
      <c r="E104" s="16">
        <f>D104/D156*100</f>
        <v>2.5618648729787217</v>
      </c>
      <c r="F104" s="16">
        <f>D104/B104*100</f>
        <v>78.96705831471206</v>
      </c>
      <c r="G104" s="16">
        <f aca="true" t="shared" si="13" ref="G104:G154">D104/C104*100</f>
        <v>44.55737904947838</v>
      </c>
      <c r="H104" s="61">
        <f aca="true" t="shared" si="14" ref="H104:H154">B104-D104</f>
        <v>8753.69999999999</v>
      </c>
      <c r="I104" s="61">
        <f aca="true" t="shared" si="15" ref="I104:I154">C104-D104</f>
        <v>40894.200000000004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0.34443622909269034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</f>
        <v>29842.700000000015</v>
      </c>
      <c r="E106" s="93">
        <f>D106/D104*100</f>
        <v>90.80306584756569</v>
      </c>
      <c r="F106" s="93">
        <f aca="true" t="shared" si="16" ref="F106:F154">D106/B106*100</f>
        <v>80.58102736914871</v>
      </c>
      <c r="G106" s="93">
        <f t="shared" si="13"/>
        <v>45.59938513631212</v>
      </c>
      <c r="H106" s="91">
        <f t="shared" si="14"/>
        <v>7191.699999999986</v>
      </c>
      <c r="I106" s="91">
        <f t="shared" si="15"/>
        <v>35602.7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2909.399999999994</v>
      </c>
      <c r="E108" s="106">
        <f>D108/D104*100</f>
        <v>8.85249792334162</v>
      </c>
      <c r="F108" s="106">
        <f t="shared" si="16"/>
        <v>67.45965498052303</v>
      </c>
      <c r="G108" s="106">
        <f t="shared" si="13"/>
        <v>37.44160607425513</v>
      </c>
      <c r="H108" s="107">
        <f t="shared" si="14"/>
        <v>1403.4000000000015</v>
      </c>
      <c r="I108" s="107">
        <f t="shared" si="15"/>
        <v>4861.100000000006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316325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287737.41978999996</v>
      </c>
      <c r="E109" s="64">
        <f>D109/D156*100</f>
        <v>22.429260904404742</v>
      </c>
      <c r="F109" s="64">
        <f>D109/B109*100</f>
        <v>90.96259220422033</v>
      </c>
      <c r="G109" s="64">
        <f t="shared" si="13"/>
        <v>45.163903052287246</v>
      </c>
      <c r="H109" s="63">
        <f t="shared" si="14"/>
        <v>28587.580210000044</v>
      </c>
      <c r="I109" s="63">
        <f t="shared" si="15"/>
        <v>349358.58021000004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</f>
        <v>1667.1999999999998</v>
      </c>
      <c r="E110" s="86">
        <f>D110/D109*100</f>
        <v>0.5794171648639848</v>
      </c>
      <c r="F110" s="86">
        <f t="shared" si="16"/>
        <v>59.21716274774453</v>
      </c>
      <c r="G110" s="86">
        <f t="shared" si="13"/>
        <v>33.45305696570821</v>
      </c>
      <c r="H110" s="87">
        <f t="shared" si="14"/>
        <v>1148.2000000000003</v>
      </c>
      <c r="I110" s="87">
        <f t="shared" si="15"/>
        <v>3316.5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42.73632437619962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0.8072637899148654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291.0999999999998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0.17620231681024492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34.5+13.8+4.3</f>
        <v>52.599999999999994</v>
      </c>
      <c r="E123" s="86">
        <f>D123/D109*100</f>
        <v>0.01828055594520489</v>
      </c>
      <c r="F123" s="86">
        <f t="shared" si="16"/>
        <v>26.97435897435897</v>
      </c>
      <c r="G123" s="86">
        <f t="shared" si="13"/>
        <v>15.15850144092219</v>
      </c>
      <c r="H123" s="87">
        <f t="shared" si="14"/>
        <v>142.4</v>
      </c>
      <c r="I123" s="87">
        <f t="shared" si="15"/>
        <v>294.4</v>
      </c>
    </row>
    <row r="124" spans="1:9" s="97" customFormat="1" ht="21.75" customHeight="1">
      <c r="A124" s="152" t="s">
        <v>92</v>
      </c>
      <c r="B124" s="157">
        <f>841.8-600</f>
        <v>241.79999999999995</v>
      </c>
      <c r="C124" s="94">
        <f>86+920</f>
        <v>1006</v>
      </c>
      <c r="D124" s="95">
        <f>54.4+15.9+15.6</f>
        <v>85.89999999999999</v>
      </c>
      <c r="E124" s="96">
        <f>D124/D109*100</f>
        <v>0.029853607522682516</v>
      </c>
      <c r="F124" s="86">
        <f t="shared" si="16"/>
        <v>35.525227460711335</v>
      </c>
      <c r="G124" s="86">
        <f t="shared" si="13"/>
        <v>8.538767395626241</v>
      </c>
      <c r="H124" s="87">
        <f t="shared" si="14"/>
        <v>155.89999999999998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4.048934618411038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3928.2653800000003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0.0007645859901036268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149.39999999999998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0.07520745829928402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203+174+113.5+76.2+55.5+17.2+64.2+103.9+40.9+12.5+10.2</f>
        <v>871.1000000000001</v>
      </c>
      <c r="E138" s="96">
        <f>D138/D109*100</f>
        <v>0.30274129817239515</v>
      </c>
      <c r="F138" s="86">
        <f t="shared" si="16"/>
        <v>84.59745556958337</v>
      </c>
      <c r="G138" s="86">
        <f t="shared" si="13"/>
        <v>29.384381851914327</v>
      </c>
      <c r="H138" s="87">
        <f t="shared" si="14"/>
        <v>158.5999999999999</v>
      </c>
      <c r="I138" s="87">
        <f t="shared" si="15"/>
        <v>2093.3999999999996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30+1.3+13+17.4+1.4</f>
        <v>63.099999999999994</v>
      </c>
      <c r="E139" s="96">
        <f>D139/D109*100</f>
        <v>0.021929716352517656</v>
      </c>
      <c r="F139" s="86">
        <f t="shared" si="16"/>
        <v>33.210526315789465</v>
      </c>
      <c r="G139" s="86">
        <f t="shared" si="13"/>
        <v>18.02857142857143</v>
      </c>
      <c r="H139" s="87">
        <f t="shared" si="14"/>
        <v>126.9</v>
      </c>
      <c r="I139" s="87">
        <f t="shared" si="15"/>
        <v>286.9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1.3+0.4+1.4</f>
        <v>3.1</v>
      </c>
      <c r="E140" s="93"/>
      <c r="F140" s="86">
        <f>D140/B140*100</f>
        <v>4.769230769230769</v>
      </c>
      <c r="G140" s="93">
        <f>D140/C140*100</f>
        <v>2.8181818181818183</v>
      </c>
      <c r="H140" s="91">
        <f>B140-D140</f>
        <v>61.9</v>
      </c>
      <c r="I140" s="91">
        <f>C140-D140</f>
        <v>106.9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</f>
        <v>227.33462</v>
      </c>
      <c r="E141" s="96">
        <f>D141/D109*100</f>
        <v>0.0790076661443326</v>
      </c>
      <c r="F141" s="86">
        <f>D141/B141*100</f>
        <v>60.963963529096276</v>
      </c>
      <c r="G141" s="86">
        <f>D141/C141*100</f>
        <v>35.36080572406284</v>
      </c>
      <c r="H141" s="87">
        <f t="shared" si="14"/>
        <v>145.56537999999998</v>
      </c>
      <c r="I141" s="87">
        <f t="shared" si="15"/>
        <v>415.56538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87.0962812439214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33.6+100.1+61.4+1.9+88.9+76.4+140.9+13.9+60.1+109.3+18.6+51.1+12+15.7+91.6+92.9+151.5+21.4+117.4</f>
        <v>1258.7000000000003</v>
      </c>
      <c r="E143" s="96">
        <f>D143/D109*100</f>
        <v>0.4374474480651978</v>
      </c>
      <c r="F143" s="86">
        <f t="shared" si="16"/>
        <v>90.3005954516106</v>
      </c>
      <c r="G143" s="86">
        <f t="shared" si="13"/>
        <v>55.62577337811562</v>
      </c>
      <c r="H143" s="87">
        <f t="shared" si="14"/>
        <v>135.19999999999982</v>
      </c>
      <c r="I143" s="87">
        <f t="shared" si="15"/>
        <v>1004.0999999999999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33.6+99.1+51.9+81.4+59+82.2+5.6+57.6+68.8+16.1-2.2+47.6+70.6+83.7+114.7+20.9+115.1</f>
        <v>1005.7000000000002</v>
      </c>
      <c r="E144" s="93">
        <f>D144/D143*100</f>
        <v>79.8998967188369</v>
      </c>
      <c r="F144" s="93">
        <f t="shared" si="16"/>
        <v>92.58884183391642</v>
      </c>
      <c r="G144" s="93">
        <f t="shared" si="13"/>
        <v>53.85562814608548</v>
      </c>
      <c r="H144" s="91">
        <f t="shared" si="14"/>
        <v>80.49999999999989</v>
      </c>
      <c r="I144" s="91">
        <f t="shared" si="15"/>
        <v>861.6999999999999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2.14507031063796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0.3339850620407206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109267+4158.2+817.2</f>
        <v>114242.4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</f>
        <v>103613.3</v>
      </c>
      <c r="E148" s="96">
        <f>D148/D109*100</f>
        <v>36.00967162200187</v>
      </c>
      <c r="F148" s="86">
        <f t="shared" si="16"/>
        <v>90.69601128827827</v>
      </c>
      <c r="G148" s="86">
        <f t="shared" si="13"/>
        <v>70.40721540551321</v>
      </c>
      <c r="H148" s="87">
        <f t="shared" si="14"/>
        <v>10629.099999999991</v>
      </c>
      <c r="I148" s="87">
        <f t="shared" si="15"/>
        <v>43549.59999999999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1+0.7+0.3+0.3+0.3+0.3</f>
        <v>2.8999999999999995</v>
      </c>
      <c r="E150" s="96">
        <f>D150/D111*100</f>
        <v>0.40701754385964906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0.01921891147851389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469.6+898.6+871.8+55+430.7+600.4+36+430.7-0.1+542+60.6+1510.5+423.8+77.7+719.5</f>
        <v>7126.8</v>
      </c>
      <c r="E152" s="96">
        <f>D152/D109*100</f>
        <v>2.4768415610320575</v>
      </c>
      <c r="F152" s="86">
        <f t="shared" si="16"/>
        <v>90.60489714968598</v>
      </c>
      <c r="G152" s="86">
        <f t="shared" si="13"/>
        <v>50.04423846639984</v>
      </c>
      <c r="H152" s="87">
        <f t="shared" si="14"/>
        <v>739</v>
      </c>
      <c r="I152" s="87">
        <f t="shared" si="15"/>
        <v>7114.2</v>
      </c>
    </row>
    <row r="153" spans="1:9" s="97" customFormat="1" ht="19.5" customHeight="1">
      <c r="A153" s="152" t="s">
        <v>48</v>
      </c>
      <c r="B153" s="153">
        <f>131884.3+164.1+400-3215.3+0.1-117.2</f>
        <v>129116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</f>
        <v>121204.28516999997</v>
      </c>
      <c r="E153" s="96">
        <f>D153/D109*100</f>
        <v>42.123226537048524</v>
      </c>
      <c r="F153" s="86">
        <f t="shared" si="16"/>
        <v>93.87239782056443</v>
      </c>
      <c r="G153" s="86">
        <f t="shared" si="13"/>
        <v>32.79880704510785</v>
      </c>
      <c r="H153" s="87">
        <f t="shared" si="14"/>
        <v>7911.714830000026</v>
      </c>
      <c r="I153" s="87">
        <f>C153-D153</f>
        <v>248334.41483000002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</f>
        <v>35849.2</v>
      </c>
      <c r="E154" s="96">
        <f>D154/D109*100</f>
        <v>12.458998216555878</v>
      </c>
      <c r="F154" s="86">
        <f t="shared" si="16"/>
        <v>90.47619047619047</v>
      </c>
      <c r="G154" s="86">
        <f t="shared" si="13"/>
        <v>52.77762237762237</v>
      </c>
      <c r="H154" s="87">
        <f t="shared" si="14"/>
        <v>3773.600000000006</v>
      </c>
      <c r="I154" s="87">
        <f t="shared" si="15"/>
        <v>32075.800000000003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321293.21978999994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1282866.2567899998</v>
      </c>
      <c r="E156" s="25">
        <v>100</v>
      </c>
      <c r="F156" s="3">
        <f>D156/B156*100</f>
        <v>88.64656081062496</v>
      </c>
      <c r="G156" s="3">
        <f aca="true" t="shared" si="17" ref="G156:G162">D156/C156*100</f>
        <v>51.15132205422795</v>
      </c>
      <c r="H156" s="36">
        <f>B156-D156</f>
        <v>164303.54321000027</v>
      </c>
      <c r="I156" s="36">
        <f aca="true" t="shared" si="18" ref="I156:I162">C156-D156</f>
        <v>1225116.3432100008</v>
      </c>
      <c r="K156" s="136">
        <f>D156-114199.9-202905.8-214631.3-204053.8-222765.5+11.7-231911.7</f>
        <v>92409.95678999973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576795.2</v>
      </c>
      <c r="E157" s="6">
        <f>D157/D156*100</f>
        <v>44.96144449564543</v>
      </c>
      <c r="F157" s="6">
        <f aca="true" t="shared" si="19" ref="F157:F162">D157/B157*100</f>
        <v>92.06969708530262</v>
      </c>
      <c r="G157" s="6">
        <f t="shared" si="17"/>
        <v>58.371183501786064</v>
      </c>
      <c r="H157" s="48">
        <f aca="true" t="shared" si="20" ref="H157:H162">B157-D157</f>
        <v>49681.5</v>
      </c>
      <c r="I157" s="58">
        <f t="shared" si="18"/>
        <v>411355.4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62537.19999999998</v>
      </c>
      <c r="E158" s="6">
        <f>D158/D156*100</f>
        <v>4.874802783922399</v>
      </c>
      <c r="F158" s="6">
        <f t="shared" si="19"/>
        <v>86.43190522194257</v>
      </c>
      <c r="G158" s="6">
        <f t="shared" si="17"/>
        <v>49.94293919450426</v>
      </c>
      <c r="H158" s="48">
        <f>B158-D158</f>
        <v>9817.100000000006</v>
      </c>
      <c r="I158" s="58">
        <f t="shared" si="18"/>
        <v>62680.10000000002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26503.100000000002</v>
      </c>
      <c r="E159" s="6">
        <f>D159/D156*100</f>
        <v>2.06592852994016</v>
      </c>
      <c r="F159" s="6">
        <f t="shared" si="19"/>
        <v>88.4326889068329</v>
      </c>
      <c r="G159" s="6">
        <f t="shared" si="17"/>
        <v>55.096907242213014</v>
      </c>
      <c r="H159" s="48">
        <f t="shared" si="20"/>
        <v>3466.699999999997</v>
      </c>
      <c r="I159" s="58">
        <f t="shared" si="18"/>
        <v>21599.600000000002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40611.40000000001</v>
      </c>
      <c r="E160" s="6">
        <f>D160/D156*100</f>
        <v>3.165676841607654</v>
      </c>
      <c r="F160" s="6">
        <f>D160/B160*100</f>
        <v>79.4145311262552</v>
      </c>
      <c r="G160" s="6">
        <f t="shared" si="17"/>
        <v>46.44471713843617</v>
      </c>
      <c r="H160" s="48">
        <f>B160-D160</f>
        <v>10527.099999999984</v>
      </c>
      <c r="I160" s="58">
        <f t="shared" si="18"/>
        <v>46828.90000000001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0.003001092264780201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667177.9</v>
      </c>
      <c r="C162" s="60">
        <f>C156-C157-C158-C159-C160-C161</f>
        <v>1258948.8000000005</v>
      </c>
      <c r="D162" s="60">
        <f>D156-D157-D158-D159-D160-D161</f>
        <v>576380.8567899999</v>
      </c>
      <c r="E162" s="28">
        <f>D162/D156*100</f>
        <v>44.92914625661958</v>
      </c>
      <c r="F162" s="28">
        <f t="shared" si="19"/>
        <v>86.39087967242318</v>
      </c>
      <c r="G162" s="28">
        <f t="shared" si="17"/>
        <v>45.78270830314939</v>
      </c>
      <c r="H162" s="81">
        <f t="shared" si="20"/>
        <v>90797.04321000015</v>
      </c>
      <c r="I162" s="81">
        <f t="shared" si="18"/>
        <v>682567.9432100006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1282866.2567899998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1282866.2567899998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2019-07-12T11:08:15Z</cp:lastPrinted>
  <dcterms:created xsi:type="dcterms:W3CDTF">2000-06-20T04:48:00Z</dcterms:created>
  <dcterms:modified xsi:type="dcterms:W3CDTF">2019-07-12T11:29:13Z</dcterms:modified>
  <cp:category/>
  <cp:version/>
  <cp:contentType/>
  <cp:contentStatus/>
</cp:coreProperties>
</file>